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<sst xmlns="http://schemas.openxmlformats.org/spreadsheetml/2006/main" count="79" uniqueCount="73">
  <si>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ОАО Бабаевский ЛПХ</t>
  </si>
  <si>
    <t>ОАО Белозерский ЛПХ</t>
  </si>
  <si>
    <t>ОАО ЛПХ Череповецлес</t>
  </si>
  <si>
    <t>ОАО Вашкинский ЛПХ</t>
  </si>
  <si>
    <t>ОАО Белозерсклес</t>
  </si>
  <si>
    <t>Назавание организации</t>
  </si>
  <si>
    <t>Дата сертификации</t>
  </si>
  <si>
    <t>Сямженский ЛПХ ООО</t>
  </si>
  <si>
    <t>ООО Автодорлес</t>
  </si>
  <si>
    <t>Сокольский ДОК ОАО</t>
  </si>
  <si>
    <t>ЗАО Ковжинский ЛПХ</t>
  </si>
  <si>
    <t xml:space="preserve">ЗАО Северлеспром </t>
  </si>
  <si>
    <t>ЗАО Белый Ручей</t>
  </si>
  <si>
    <t>ЗАО Мега</t>
  </si>
  <si>
    <t>Макарцево лес ЛЛС</t>
  </si>
  <si>
    <t>Дата истечения срока действия</t>
  </si>
  <si>
    <t>Холдинговая компания Вологодские лесопромышленники</t>
  </si>
  <si>
    <t xml:space="preserve">ОАО ЛПК Кипелово </t>
  </si>
  <si>
    <t>ООО Кирилловский ЛПХ</t>
  </si>
  <si>
    <t>Харовсклеспром ООО</t>
  </si>
  <si>
    <t>Ломоватка-Лес ООО</t>
  </si>
  <si>
    <t>Онегалеспром ОАО</t>
  </si>
  <si>
    <t>ООО «ЛДК №2»</t>
  </si>
  <si>
    <t>Верховажьелес ООО</t>
  </si>
  <si>
    <t>Вожега-Лес ОАО</t>
  </si>
  <si>
    <t xml:space="preserve"> </t>
  </si>
  <si>
    <t>ИП Горблянский М.Д.</t>
  </si>
  <si>
    <t>ИП Иванов О.Л.</t>
  </si>
  <si>
    <t>площадь ЛВПЦ</t>
  </si>
  <si>
    <t>Выделенные типы ЛВПЦ, площадь, га</t>
  </si>
  <si>
    <t>%  ЛВПЦ</t>
  </si>
  <si>
    <t>ЛВПЦ 1</t>
  </si>
  <si>
    <t>ЛВПЦ 2</t>
  </si>
  <si>
    <t>ЛВПЦ 3</t>
  </si>
  <si>
    <t>ЛВПЦ 4</t>
  </si>
  <si>
    <t>ЛВПЦ 5,6</t>
  </si>
  <si>
    <t>7 669.0</t>
  </si>
  <si>
    <t>6 922.0</t>
  </si>
  <si>
    <t>Итого</t>
  </si>
  <si>
    <t>Источник</t>
  </si>
  <si>
    <t>резюме отчета по результатам аудита 2013</t>
  </si>
  <si>
    <t>http://fsc.force.com/servlet/servlet.FileDownload?file=00P4000000FZ2WLEA1</t>
  </si>
  <si>
    <t>http://fsc.force.com/servlet/servlet.FileDownload?file=00P4000000AR5yuEAD</t>
  </si>
  <si>
    <t>отчет об основной сертификационной переоценке 2012</t>
  </si>
  <si>
    <t>http://fsc.force.com/servlet/servlet.FileDownload?file=00P400000093tgOEAQ</t>
  </si>
  <si>
    <t>резюме отчета по результатам аудита 2011</t>
  </si>
  <si>
    <t>http://fsc.force.com/servlet/servlet.FileDownload?file=00P4000000CfX4MEAV</t>
  </si>
  <si>
    <t xml:space="preserve">отчет о ежегодном аудите лесоуправления 2012 </t>
  </si>
  <si>
    <t xml:space="preserve">http://fsc.force.com/servlet/servlet.FileDownload?file=00P40000004a7PFEAY </t>
  </si>
  <si>
    <t xml:space="preserve">резюме отчета по результам аудита 2009 </t>
  </si>
  <si>
    <t xml:space="preserve">http://fsc.force.com/servlet/servlet.FileDownload?file=00P4000000ARu2fEAD </t>
  </si>
  <si>
    <t>http://fsc.force.com/servlet/servlet.FileDownload?file=00P4000000DWsEcEAL</t>
  </si>
  <si>
    <t>отчет об основной сертификационной оценке лесоуправления 2013</t>
  </si>
  <si>
    <t xml:space="preserve">http://fsc.force.com/servlet/servlet.FileDownload?file=00P4000000DVjXtEAL </t>
  </si>
  <si>
    <t xml:space="preserve">резюме отчета по резельтатам аудита 2012 </t>
  </si>
  <si>
    <t xml:space="preserve">http://fsc.force.com/servlet/servlet.FileDownload?file=00P4000000EKIclEAH </t>
  </si>
  <si>
    <t xml:space="preserve">http://fsc.force.com/servlet/servlet.FileDownload?file=00P4000000ElYY8EAN </t>
  </si>
  <si>
    <t>Итого по ОАО ЛПХ Череповецлес</t>
  </si>
  <si>
    <t>Итого по ОАО АПК Кипелово</t>
  </si>
  <si>
    <t>Ссылка</t>
  </si>
  <si>
    <t>площадь аренды, га</t>
  </si>
  <si>
    <t>Медуницын Дмитрий Владимирович, Сунгуров Рудольф Васильевич</t>
  </si>
  <si>
    <t>Алексей Клочихин, Дмитрий Капиталинин, Роман Михеев</t>
  </si>
  <si>
    <t>Аудиторы</t>
  </si>
  <si>
    <t>Клочихин Алексей, Михеев Роман</t>
  </si>
  <si>
    <t>Сунгуров Рудольф Васильевич</t>
  </si>
  <si>
    <t>Сунгуров Р.В., Медуницын Д.В., Светлицкая Т.Е.</t>
  </si>
  <si>
    <t>Алексей Клочихин, Александр Куканов, Роман Михеев</t>
  </si>
  <si>
    <t>Алексей Клочихин, Роман Михеев, Роман Щекалев</t>
  </si>
  <si>
    <t>Сунгуров Р.В.</t>
  </si>
  <si>
    <t>Алексей Клочихин, Роман Михеев</t>
  </si>
  <si>
    <t>Валерий Магда, Валерий Малышев</t>
  </si>
  <si>
    <t>Итого по ХК Вологодские лесопромышленники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</si>
</sst>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0" borderId="0" applyFont="0" applyBorder="0" applyAlignment="0" applyProtection="0"/>
    <xf numFmtId="0" fontId="0" fillId="3" borderId="0" applyNumberFormat="0" applyBorder="0" applyAlignment="0" applyProtection="0"/>
    <xf numFmtId="0" fontId="1" fillId="0" borderId="0" applyFont="0" applyBorder="0" applyAlignment="0" applyProtection="0"/>
    <xf numFmtId="0" fontId="0" fillId="4" borderId="0" applyNumberFormat="0" applyBorder="0" applyAlignment="0" applyProtection="0"/>
    <xf numFmtId="0" fontId="1" fillId="0" borderId="0" applyFont="0" applyBorder="0" applyAlignment="0" applyProtection="0"/>
    <xf numFmtId="0" fontId="0" fillId="5" borderId="0" applyNumberFormat="0" applyBorder="0" applyAlignment="0" applyProtection="0"/>
    <xf numFmtId="0" fontId="1" fillId="0" borderId="0" applyFont="0" applyBorder="0" applyAlignment="0" applyProtection="0"/>
    <xf numFmtId="0" fontId="0" fillId="6" borderId="0" applyNumberFormat="0" applyBorder="0" applyAlignment="0" applyProtection="0"/>
    <xf numFmtId="0" fontId="1" fillId="0" borderId="0" applyFont="0" applyBorder="0" applyAlignment="0" applyProtection="0"/>
    <xf numFmtId="0" fontId="0" fillId="7" borderId="0" applyNumberFormat="0" applyBorder="0" applyAlignment="0" applyProtection="0"/>
    <xf numFmtId="0" fontId="1" fillId="0" borderId="0" applyFont="0" applyBorder="0" applyAlignment="0" applyProtection="0"/>
    <xf numFmtId="0" fontId="0" fillId="8" borderId="0" applyNumberFormat="0" applyBorder="0" applyAlignment="0" applyProtection="0"/>
    <xf numFmtId="0" fontId="1" fillId="0" borderId="0" applyFont="0" applyBorder="0" applyAlignment="0" applyProtection="0"/>
    <xf numFmtId="0" fontId="0" fillId="9" borderId="0" applyNumberFormat="0" applyBorder="0" applyAlignment="0" applyProtection="0"/>
    <xf numFmtId="0" fontId="1" fillId="0" borderId="0" applyFont="0" applyBorder="0" applyAlignment="0" applyProtection="0"/>
    <xf numFmtId="0" fontId="0" fillId="10" borderId="0" applyNumberFormat="0" applyBorder="0" applyAlignment="0" applyProtection="0"/>
    <xf numFmtId="0" fontId="1" fillId="0" borderId="0" applyFont="0" applyBorder="0" applyAlignment="0" applyProtection="0"/>
    <xf numFmtId="0" fontId="0" fillId="11" borderId="0" applyNumberFormat="0" applyBorder="0" applyAlignment="0" applyProtection="0"/>
    <xf numFmtId="0" fontId="1" fillId="0" borderId="0" applyFont="0" applyBorder="0" applyAlignment="0" applyProtection="0"/>
    <xf numFmtId="0" fontId="0" fillId="12" borderId="0" applyNumberFormat="0" applyBorder="0" applyAlignment="0" applyProtection="0"/>
    <xf numFmtId="0" fontId="1" fillId="0" borderId="0" applyFont="0" applyBorder="0" applyAlignment="0" applyProtection="0"/>
    <xf numFmtId="0" fontId="0" fillId="13" borderId="0" applyNumberFormat="0" applyBorder="0" applyAlignment="0" applyProtection="0"/>
    <xf numFmtId="0" fontId="1" fillId="0" borderId="0" applyFont="0" applyBorder="0" applyAlignment="0" applyProtection="0"/>
    <xf numFmtId="0" fontId="22" fillId="14" borderId="0" applyNumberFormat="0" applyBorder="0" applyAlignment="0" applyProtection="0"/>
    <xf numFmtId="0" fontId="17" fillId="0" borderId="0" applyFont="0" applyBorder="0" applyAlignment="0" applyProtection="0"/>
    <xf numFmtId="0" fontId="22" fillId="15" borderId="0" applyNumberFormat="0" applyBorder="0" applyAlignment="0" applyProtection="0"/>
    <xf numFmtId="0" fontId="17" fillId="0" borderId="0" applyFont="0" applyBorder="0" applyAlignment="0" applyProtection="0"/>
    <xf numFmtId="0" fontId="22" fillId="10" borderId="0" applyNumberFormat="0" applyBorder="0" applyAlignment="0" applyProtection="0"/>
    <xf numFmtId="0" fontId="17" fillId="0" borderId="0" applyFont="0" applyBorder="0" applyAlignment="0" applyProtection="0"/>
    <xf numFmtId="0" fontId="22" fillId="16" borderId="0" applyNumberFormat="0" applyBorder="0" applyAlignment="0" applyProtection="0"/>
    <xf numFmtId="0" fontId="17" fillId="0" borderId="0" applyFont="0" applyBorder="0" applyAlignment="0" applyProtection="0"/>
    <xf numFmtId="0" fontId="22" fillId="17" borderId="0" applyNumberFormat="0" applyBorder="0" applyAlignment="0" applyProtection="0"/>
    <xf numFmtId="0" fontId="17" fillId="0" borderId="0" applyFont="0" applyBorder="0" applyAlignment="0" applyProtection="0"/>
    <xf numFmtId="0" fontId="22" fillId="18" borderId="0" applyNumberFormat="0" applyBorder="0" applyAlignment="0" applyProtection="0"/>
    <xf numFmtId="0" fontId="17" fillId="0" borderId="0" applyFont="0" applyBorder="0" applyAlignment="0" applyProtection="0"/>
    <xf numFmtId="0" fontId="22" fillId="19" borderId="0" applyNumberFormat="0" applyBorder="0" applyAlignment="0" applyProtection="0"/>
    <xf numFmtId="0" fontId="17" fillId="0" borderId="0" applyFont="0" applyBorder="0" applyAlignment="0" applyProtection="0"/>
    <xf numFmtId="0" fontId="22" fillId="20" borderId="0" applyNumberFormat="0" applyBorder="0" applyAlignment="0" applyProtection="0"/>
    <xf numFmtId="0" fontId="17" fillId="0" borderId="0" applyFont="0" applyBorder="0" applyAlignment="0" applyProtection="0"/>
    <xf numFmtId="0" fontId="22" fillId="21" borderId="0" applyNumberFormat="0" applyBorder="0" applyAlignment="0" applyProtection="0"/>
    <xf numFmtId="0" fontId="17" fillId="0" borderId="0" applyFont="0" applyBorder="0" applyAlignment="0" applyProtection="0"/>
    <xf numFmtId="0" fontId="22" fillId="22" borderId="0" applyNumberFormat="0" applyBorder="0" applyAlignment="0" applyProtection="0"/>
    <xf numFmtId="0" fontId="17" fillId="0" borderId="0" applyFont="0" applyBorder="0" applyAlignment="0" applyProtection="0"/>
    <xf numFmtId="0" fontId="22" fillId="23" borderId="0" applyNumberFormat="0" applyBorder="0" applyAlignment="0" applyProtection="0"/>
    <xf numFmtId="0" fontId="17" fillId="0" borderId="0" applyFont="0" applyBorder="0" applyAlignment="0" applyProtection="0"/>
    <xf numFmtId="0" fontId="22" fillId="24" borderId="0" applyNumberFormat="0" applyBorder="0" applyAlignment="0" applyProtection="0"/>
    <xf numFmtId="0" fontId="17" fillId="0" borderId="0" applyFont="0" applyBorder="0" applyAlignment="0" applyProtection="0"/>
    <xf numFmtId="0" fontId="23" fillId="25" borderId="1" applyNumberFormat="0" applyAlignment="0" applyProtection="0"/>
    <xf numFmtId="0" fontId="10" fillId="0" borderId="0" applyFont="0" applyAlignment="0" applyProtection="0"/>
    <xf numFmtId="0" fontId="24" fillId="26" borderId="2" applyNumberFormat="0" applyAlignment="0" applyProtection="0"/>
    <xf numFmtId="0" fontId="11" fillId="0" borderId="0" applyFont="0" applyAlignment="0" applyProtection="0"/>
    <xf numFmtId="0" fontId="25" fillId="26" borderId="1" applyNumberFormat="0" applyAlignment="0" applyProtection="0"/>
    <xf numFmtId="0" fontId="12" fillId="0" borderId="0" applyFon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4" fillId="0" borderId="0" applyFont="0" applyAlignment="0" applyProtection="0"/>
    <xf numFmtId="0" fontId="28" fillId="0" borderId="4" applyNumberFormat="0" applyFill="0" applyAlignment="0" applyProtection="0"/>
    <xf numFmtId="0" fontId="5" fillId="0" borderId="0" applyFont="0" applyAlignment="0" applyProtection="0"/>
    <xf numFmtId="0" fontId="29" fillId="0" borderId="5" applyNumberFormat="0" applyFill="0" applyAlignment="0" applyProtection="0"/>
    <xf numFmtId="0" fontId="6" fillId="0" borderId="0" applyFont="0" applyAlignment="0" applyProtection="0"/>
    <xf numFmtId="0" fontId="29" fillId="0" borderId="0" applyNumberFormat="0" applyFill="0" applyBorder="0" applyAlignment="0" applyProtection="0"/>
    <xf numFmtId="0" fontId="6" fillId="0" borderId="0" applyFont="0" applyBorder="0" applyAlignment="0" applyProtection="0"/>
    <xf numFmtId="0" fontId="30" fillId="0" borderId="6" applyNumberFormat="0" applyFill="0" applyAlignment="0" applyProtection="0"/>
    <xf numFmtId="0" fontId="2" fillId="0" borderId="0" applyFont="0" applyAlignment="0" applyProtection="0"/>
    <xf numFmtId="0" fontId="31" fillId="27" borderId="7" applyNumberFormat="0" applyAlignment="0" applyProtection="0"/>
    <xf numFmtId="0" fontId="14" fillId="0" borderId="0" applyFont="0" applyAlignment="0" applyProtection="0"/>
    <xf numFmtId="0" fontId="32" fillId="0" borderId="0" applyNumberFormat="0" applyFill="0" applyBorder="0" applyAlignment="0" applyProtection="0"/>
    <xf numFmtId="0" fontId="3" fillId="0" borderId="0" applyFont="0" applyBorder="0" applyAlignment="0" applyProtection="0"/>
    <xf numFmtId="0" fontId="33" fillId="28" borderId="0" applyNumberFormat="0" applyBorder="0" applyAlignment="0" applyProtection="0"/>
    <xf numFmtId="0" fontId="9" fillId="0" borderId="0" applyFont="0" applyBorder="0" applyAlignment="0" applyProtection="0"/>
    <xf numFmtId="0" fontId="0" fillId="0" borderId="0" applyAlignment="0"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Font="0" applyBorder="0" applyAlignment="0" applyProtection="0"/>
    <xf numFmtId="0" fontId="36" fillId="0" borderId="0" applyNumberFormat="0" applyFill="0" applyBorder="0" applyAlignment="0" applyProtection="0"/>
    <xf numFmtId="0" fontId="16" fillId="0" borderId="0" applyFont="0" applyBorder="0" applyAlignment="0" applyProtection="0"/>
    <xf numFmtId="0" fontId="1" fillId="30" borderId="8" applyNumberFormat="0" applyFont="0" applyAlignment="0" applyProtection="0"/>
    <xf numFmtId="0" fontId="1" fillId="0" borderId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0" applyFont="0" applyAlignment="0" applyProtection="0"/>
    <xf numFmtId="0" fontId="38" fillId="0" borderId="0" applyNumberFormat="0" applyFill="0" applyBorder="0" applyAlignment="0" applyProtection="0"/>
    <xf numFmtId="0" fontId="15" fillId="0" borderId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 applyFon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4" fontId="0" fillId="0" borderId="10" xfId="0" applyNumberFormat="1" applyBorder="1" applyAlignment="1">
      <alignment horizontal="justify" vertical="center" wrapText="1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justify" vertical="center" wrapText="1"/>
    </xf>
    <xf numFmtId="0" fontId="0" fillId="0" borderId="0" xfId="0" applyAlignment="1" applyProtection="1">
      <alignment/>
      <protection/>
    </xf>
    <xf numFmtId="4" fontId="0" fillId="0" borderId="10" xfId="88" applyNumberFormat="1" applyBorder="1" applyAlignment="1">
      <alignment horizontal="justify" vertical="center" wrapText="1"/>
      <protection/>
    </xf>
    <xf numFmtId="4" fontId="1" fillId="0" borderId="10" xfId="88" applyNumberFormat="1" applyFont="1" applyBorder="1" applyAlignment="1">
      <alignment horizontal="justify" vertical="center" wrapText="1"/>
      <protection/>
    </xf>
    <xf numFmtId="4" fontId="18" fillId="0" borderId="10" xfId="88" applyNumberFormat="1" applyFont="1" applyBorder="1" applyAlignment="1">
      <alignment horizontal="justify" vertical="center" wrapText="1"/>
      <protection/>
    </xf>
    <xf numFmtId="4" fontId="0" fillId="0" borderId="0" xfId="88" applyNumberFormat="1" applyAlignment="1">
      <alignment horizontal="justify" vertical="center" wrapText="1"/>
      <protection/>
    </xf>
    <xf numFmtId="0" fontId="1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6" fillId="0" borderId="10" xfId="69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4" fontId="1" fillId="0" borderId="10" xfId="88" applyNumberFormat="1" applyFont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26" fillId="0" borderId="10" xfId="69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 applyProtection="1">
      <alignment horizontal="justify" vertical="center" wrapText="1"/>
      <protection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sc.force.com/servlet/servlet.FileDownload?file=00P4000000AR5yuEAD" TargetMode="External" /><Relationship Id="rId2" Type="http://schemas.openxmlformats.org/officeDocument/2006/relationships/hyperlink" Target="http://fsc.force.com/servlet/servlet.FileDownload?file=00P4000000FZ2WLEA1" TargetMode="External" /><Relationship Id="rId3" Type="http://schemas.openxmlformats.org/officeDocument/2006/relationships/hyperlink" Target="http://fsc.force.com/servlet/servlet.FileDownload?file=00P400000093tgOEAQ" TargetMode="External" /><Relationship Id="rId4" Type="http://schemas.openxmlformats.org/officeDocument/2006/relationships/hyperlink" Target="http://fsc.force.com/servlet/servlet.FileDownload?file=00P4000000CfX4MEAV" TargetMode="External" /><Relationship Id="rId5" Type="http://schemas.openxmlformats.org/officeDocument/2006/relationships/hyperlink" Target="http://fsc.force.com/servlet/servlet.FileDownload?file=00P40000004a7PFEAY" TargetMode="External" /><Relationship Id="rId6" Type="http://schemas.openxmlformats.org/officeDocument/2006/relationships/hyperlink" Target="http://fsc.force.com/servlet/servlet.FileDownload?file=00P4000000ARu2fEAD" TargetMode="External" /><Relationship Id="rId7" Type="http://schemas.openxmlformats.org/officeDocument/2006/relationships/hyperlink" Target="http://fsc.force.com/servlet/servlet.FileDownload?file=00P4000000DWsEcEAL" TargetMode="External" /><Relationship Id="rId8" Type="http://schemas.openxmlformats.org/officeDocument/2006/relationships/hyperlink" Target="http://fsc.force.com/servlet/servlet.FileDownload?file=00P4000000DVjXtEAL" TargetMode="External" /><Relationship Id="rId9" Type="http://schemas.openxmlformats.org/officeDocument/2006/relationships/hyperlink" Target="http://fsc.force.com/servlet/servlet.FileDownload?file=00P4000000EKIclEAH" TargetMode="External" /><Relationship Id="rId10" Type="http://schemas.openxmlformats.org/officeDocument/2006/relationships/hyperlink" Target="http://fsc.force.com/servlet/servlet.FileDownload?file=00P4000000ElYY8EAN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17" sqref="D17"/>
    </sheetView>
  </sheetViews>
  <sheetFormatPr defaultColWidth="9.140625" defaultRowHeight="15"/>
  <cols>
    <col min="1" max="1" width="4.8515625" style="1" customWidth="1"/>
    <col min="2" max="2" width="14.8515625" style="17" customWidth="1"/>
    <col min="3" max="3" width="24.00390625" style="1" customWidth="1"/>
    <col min="4" max="4" width="14.57421875" style="1" customWidth="1"/>
    <col min="5" max="5" width="15.140625" style="1" customWidth="1"/>
    <col min="6" max="6" width="12.00390625" style="1" customWidth="1"/>
    <col min="7" max="7" width="10.00390625" style="1" bestFit="1" customWidth="1"/>
    <col min="8" max="8" width="7.28125" style="1" customWidth="1"/>
    <col min="9" max="9" width="10.00390625" style="1" customWidth="1"/>
    <col min="10" max="10" width="7.7109375" style="1" customWidth="1"/>
    <col min="11" max="11" width="8.421875" style="1" customWidth="1"/>
    <col min="12" max="12" width="10.57421875" style="1" customWidth="1"/>
    <col min="13" max="13" width="8.8515625" style="1" customWidth="1"/>
    <col min="14" max="14" width="11.7109375" style="13" customWidth="1"/>
    <col min="15" max="15" width="13.140625" style="13" customWidth="1"/>
    <col min="16" max="16" width="16.140625" style="13" customWidth="1"/>
  </cols>
  <sheetData>
    <row r="2" spans="1:18" s="6" customFormat="1" ht="15" customHeight="1">
      <c r="A2" s="35"/>
      <c r="B2" s="39"/>
      <c r="C2" s="48" t="s">
        <v>5</v>
      </c>
      <c r="D2" s="48" t="s">
        <v>6</v>
      </c>
      <c r="E2" s="48" t="s">
        <v>15</v>
      </c>
      <c r="F2" s="48" t="s">
        <v>60</v>
      </c>
      <c r="G2" s="48" t="s">
        <v>28</v>
      </c>
      <c r="H2" s="48" t="s">
        <v>30</v>
      </c>
      <c r="I2" s="49" t="s">
        <v>29</v>
      </c>
      <c r="J2" s="50"/>
      <c r="K2" s="50"/>
      <c r="L2" s="50"/>
      <c r="M2" s="51"/>
      <c r="N2" s="44" t="s">
        <v>39</v>
      </c>
      <c r="O2" s="44" t="s">
        <v>59</v>
      </c>
      <c r="P2" s="45" t="s">
        <v>63</v>
      </c>
      <c r="Q2" s="52"/>
      <c r="R2" s="52"/>
    </row>
    <row r="3" spans="1:18" s="6" customFormat="1" ht="30">
      <c r="A3" s="35"/>
      <c r="B3" s="38"/>
      <c r="C3" s="53"/>
      <c r="D3" s="53"/>
      <c r="E3" s="53"/>
      <c r="F3" s="48"/>
      <c r="G3" s="48"/>
      <c r="H3" s="48"/>
      <c r="I3" s="54" t="s">
        <v>31</v>
      </c>
      <c r="J3" s="54" t="s">
        <v>32</v>
      </c>
      <c r="K3" s="54" t="s">
        <v>33</v>
      </c>
      <c r="L3" s="54" t="s">
        <v>34</v>
      </c>
      <c r="M3" s="54" t="s">
        <v>35</v>
      </c>
      <c r="N3" s="46"/>
      <c r="O3" s="46"/>
      <c r="P3" s="47"/>
      <c r="Q3" s="52"/>
      <c r="R3" s="52"/>
    </row>
    <row r="4" spans="1:16" ht="15">
      <c r="A4" s="55">
        <v>1</v>
      </c>
      <c r="B4" s="36" t="s">
        <v>2</v>
      </c>
      <c r="C4" s="27" t="s">
        <v>0</v>
      </c>
      <c r="D4" s="3">
        <v>40727</v>
      </c>
      <c r="E4" s="3">
        <v>42553</v>
      </c>
      <c r="F4" s="7">
        <v>158754</v>
      </c>
      <c r="G4" s="5">
        <v>21973.2</v>
      </c>
      <c r="H4" s="2"/>
      <c r="I4" s="2">
        <v>3859.3</v>
      </c>
      <c r="J4" s="2">
        <v>0</v>
      </c>
      <c r="K4" s="2">
        <v>881</v>
      </c>
      <c r="L4" s="2">
        <v>16610.9</v>
      </c>
      <c r="M4" s="2">
        <v>622</v>
      </c>
      <c r="N4" s="12"/>
      <c r="O4" s="12"/>
      <c r="P4" s="30" t="s">
        <v>61</v>
      </c>
    </row>
    <row r="5" spans="1:16" ht="15">
      <c r="A5" s="56"/>
      <c r="B5" s="37"/>
      <c r="C5" s="27" t="s">
        <v>1</v>
      </c>
      <c r="D5" s="3">
        <v>40727</v>
      </c>
      <c r="E5" s="3">
        <v>42553</v>
      </c>
      <c r="F5" s="7">
        <v>234050</v>
      </c>
      <c r="G5" s="5">
        <v>52849.5</v>
      </c>
      <c r="H5" s="2"/>
      <c r="I5" s="2">
        <v>4255.7</v>
      </c>
      <c r="J5" s="2">
        <v>0</v>
      </c>
      <c r="K5" s="2">
        <v>5139</v>
      </c>
      <c r="L5" s="2">
        <v>37524.8</v>
      </c>
      <c r="M5" s="2">
        <v>5930</v>
      </c>
      <c r="N5" s="12"/>
      <c r="O5" s="12"/>
      <c r="P5" s="31"/>
    </row>
    <row r="6" spans="1:16" ht="15">
      <c r="A6" s="56"/>
      <c r="B6" s="37"/>
      <c r="C6" s="27" t="s">
        <v>3</v>
      </c>
      <c r="D6" s="3">
        <v>40727</v>
      </c>
      <c r="E6" s="3">
        <v>42553</v>
      </c>
      <c r="F6" s="7">
        <v>126462</v>
      </c>
      <c r="G6" s="5">
        <v>20650.1</v>
      </c>
      <c r="H6" s="2"/>
      <c r="I6" s="2">
        <v>6068</v>
      </c>
      <c r="J6" s="2">
        <v>0</v>
      </c>
      <c r="K6" s="2">
        <v>1602.1</v>
      </c>
      <c r="L6" s="2">
        <v>6630</v>
      </c>
      <c r="M6" s="2">
        <v>6350</v>
      </c>
      <c r="N6" s="12"/>
      <c r="O6" s="12"/>
      <c r="P6" s="31"/>
    </row>
    <row r="7" spans="1:16" ht="15" customHeight="1">
      <c r="A7" s="56"/>
      <c r="B7" s="37"/>
      <c r="C7" s="27" t="s">
        <v>4</v>
      </c>
      <c r="D7" s="3">
        <v>40727</v>
      </c>
      <c r="E7" s="3">
        <v>42553</v>
      </c>
      <c r="F7" s="7">
        <v>46614.7</v>
      </c>
      <c r="G7" s="5">
        <v>15746.7</v>
      </c>
      <c r="H7" s="2"/>
      <c r="I7" s="2">
        <v>8606</v>
      </c>
      <c r="J7" s="2">
        <v>0</v>
      </c>
      <c r="K7" s="2">
        <v>346.6</v>
      </c>
      <c r="L7" s="2">
        <v>6547.1</v>
      </c>
      <c r="M7" s="2">
        <v>274</v>
      </c>
      <c r="N7" s="12"/>
      <c r="O7" s="12"/>
      <c r="P7" s="31"/>
    </row>
    <row r="8" spans="1:16" s="21" customFormat="1" ht="30" customHeight="1">
      <c r="A8" s="57"/>
      <c r="B8" s="38"/>
      <c r="C8" s="28" t="s">
        <v>57</v>
      </c>
      <c r="D8" s="18" t="s">
        <v>25</v>
      </c>
      <c r="E8" s="18" t="s">
        <v>25</v>
      </c>
      <c r="F8" s="22">
        <v>565880.7</v>
      </c>
      <c r="G8" s="23">
        <f>I8+J8+K8+L8+M8</f>
        <v>111246.5</v>
      </c>
      <c r="H8" s="23">
        <v>20</v>
      </c>
      <c r="I8" s="23">
        <f>SUM(I4:I7)</f>
        <v>22789</v>
      </c>
      <c r="J8" s="23">
        <f>SUM(J4:J7)</f>
        <v>0</v>
      </c>
      <c r="K8" s="23">
        <f>SUM(K4:K7)</f>
        <v>7968.700000000001</v>
      </c>
      <c r="L8" s="23">
        <f>SUM(L4:L7)</f>
        <v>67312.8</v>
      </c>
      <c r="M8" s="23">
        <f>SUM(M4:M7)</f>
        <v>13176</v>
      </c>
      <c r="N8" s="24" t="s">
        <v>40</v>
      </c>
      <c r="O8" s="25" t="s">
        <v>41</v>
      </c>
      <c r="P8" s="32"/>
    </row>
    <row r="9" spans="1:16" ht="20.25" customHeight="1">
      <c r="A9" s="56">
        <v>2</v>
      </c>
      <c r="B9" s="16"/>
      <c r="C9" s="2" t="s">
        <v>7</v>
      </c>
      <c r="D9" s="3">
        <v>41064</v>
      </c>
      <c r="E9" s="3">
        <v>42919</v>
      </c>
      <c r="F9" s="8">
        <v>31604</v>
      </c>
      <c r="G9" s="5">
        <v>2359</v>
      </c>
      <c r="H9" s="2">
        <v>8</v>
      </c>
      <c r="I9" s="2">
        <v>0</v>
      </c>
      <c r="J9" s="2">
        <v>0</v>
      </c>
      <c r="K9" s="2">
        <v>62</v>
      </c>
      <c r="L9" s="2">
        <v>2297</v>
      </c>
      <c r="M9" s="2">
        <v>0</v>
      </c>
      <c r="N9" s="12" t="s">
        <v>43</v>
      </c>
      <c r="O9" s="14" t="s">
        <v>42</v>
      </c>
      <c r="P9" s="12" t="s">
        <v>64</v>
      </c>
    </row>
    <row r="10" spans="1:16" ht="31.5" customHeight="1">
      <c r="A10" s="56">
        <v>3</v>
      </c>
      <c r="B10" s="16"/>
      <c r="C10" s="15" t="s">
        <v>8</v>
      </c>
      <c r="D10" s="3">
        <v>40974</v>
      </c>
      <c r="E10" s="3">
        <v>42799</v>
      </c>
      <c r="F10" s="5">
        <v>35183</v>
      </c>
      <c r="G10" s="5">
        <v>2827</v>
      </c>
      <c r="H10" s="2">
        <v>8</v>
      </c>
      <c r="I10" s="11"/>
      <c r="J10" s="2"/>
      <c r="K10" s="2"/>
      <c r="L10" s="2"/>
      <c r="M10" s="2"/>
      <c r="N10" s="12" t="s">
        <v>45</v>
      </c>
      <c r="O10" s="14" t="s">
        <v>44</v>
      </c>
      <c r="P10" s="12" t="s">
        <v>65</v>
      </c>
    </row>
    <row r="11" spans="1:16" s="4" customFormat="1" ht="23.25" customHeight="1">
      <c r="A11" s="55">
        <v>4</v>
      </c>
      <c r="B11" s="40" t="s">
        <v>17</v>
      </c>
      <c r="C11" s="28" t="s">
        <v>17</v>
      </c>
      <c r="D11" s="18">
        <v>39792</v>
      </c>
      <c r="E11" s="18">
        <v>41617</v>
      </c>
      <c r="F11" s="19">
        <v>144054</v>
      </c>
      <c r="G11" s="26"/>
      <c r="H11" s="26"/>
      <c r="I11" s="26"/>
      <c r="J11" s="26"/>
      <c r="K11" s="26"/>
      <c r="L11" s="26"/>
      <c r="M11" s="26"/>
      <c r="P11" s="33" t="s">
        <v>62</v>
      </c>
    </row>
    <row r="12" spans="1:16" ht="15">
      <c r="A12" s="56"/>
      <c r="B12" s="37"/>
      <c r="C12" s="27" t="s">
        <v>18</v>
      </c>
      <c r="D12" s="3">
        <v>39792</v>
      </c>
      <c r="E12" s="3">
        <v>41617</v>
      </c>
      <c r="F12" s="5">
        <v>9281</v>
      </c>
      <c r="G12" s="2"/>
      <c r="H12" s="2"/>
      <c r="I12" s="2"/>
      <c r="J12" s="2"/>
      <c r="K12" s="2"/>
      <c r="L12" s="2"/>
      <c r="M12" s="2"/>
      <c r="N12" s="12"/>
      <c r="O12" s="12"/>
      <c r="P12" s="34"/>
    </row>
    <row r="13" spans="1:16" ht="15">
      <c r="A13" s="56"/>
      <c r="B13" s="37"/>
      <c r="C13" s="27" t="s">
        <v>9</v>
      </c>
      <c r="D13" s="3">
        <v>39792</v>
      </c>
      <c r="E13" s="3">
        <v>41617</v>
      </c>
      <c r="F13" s="5">
        <v>159681.8</v>
      </c>
      <c r="G13" s="2"/>
      <c r="H13" s="2"/>
      <c r="I13" s="2"/>
      <c r="J13" s="2"/>
      <c r="K13" s="2"/>
      <c r="L13" s="2"/>
      <c r="M13" s="2"/>
      <c r="N13" s="12"/>
      <c r="O13" s="12"/>
      <c r="P13" s="34"/>
    </row>
    <row r="14" spans="1:16" ht="15">
      <c r="A14" s="56"/>
      <c r="B14" s="37"/>
      <c r="C14" s="27" t="s">
        <v>10</v>
      </c>
      <c r="D14" s="3">
        <v>39792</v>
      </c>
      <c r="E14" s="3">
        <v>41617</v>
      </c>
      <c r="F14" s="5">
        <v>164112</v>
      </c>
      <c r="G14" s="2"/>
      <c r="H14" s="2"/>
      <c r="I14" s="2"/>
      <c r="J14" s="2"/>
      <c r="K14" s="2"/>
      <c r="L14" s="2"/>
      <c r="M14" s="2"/>
      <c r="N14" s="12"/>
      <c r="O14" s="12"/>
      <c r="P14" s="34"/>
    </row>
    <row r="15" spans="1:16" ht="15">
      <c r="A15" s="56"/>
      <c r="B15" s="38"/>
      <c r="C15" s="27" t="s">
        <v>11</v>
      </c>
      <c r="D15" s="3">
        <v>39792</v>
      </c>
      <c r="E15" s="3">
        <v>41617</v>
      </c>
      <c r="F15" s="5">
        <v>54194</v>
      </c>
      <c r="G15" s="2"/>
      <c r="H15" s="2"/>
      <c r="I15" s="2"/>
      <c r="J15" s="2"/>
      <c r="K15" s="2"/>
      <c r="L15" s="2"/>
      <c r="M15" s="2"/>
      <c r="N15" s="12"/>
      <c r="O15" s="12"/>
      <c r="P15" s="34"/>
    </row>
    <row r="16" spans="1:16" ht="31.5" customHeight="1">
      <c r="A16" s="56"/>
      <c r="B16" s="20"/>
      <c r="C16" s="27" t="s">
        <v>58</v>
      </c>
      <c r="D16" s="3"/>
      <c r="E16" s="3"/>
      <c r="F16" s="5"/>
      <c r="G16" s="19">
        <v>71373.1</v>
      </c>
      <c r="H16" s="23">
        <v>13</v>
      </c>
      <c r="I16" s="19">
        <v>12727.3</v>
      </c>
      <c r="J16" s="23">
        <v>0</v>
      </c>
      <c r="K16" s="23">
        <v>82</v>
      </c>
      <c r="L16" s="19">
        <v>49315.8</v>
      </c>
      <c r="M16" s="19">
        <v>9248</v>
      </c>
      <c r="N16" s="29" t="s">
        <v>47</v>
      </c>
      <c r="O16" s="14" t="s">
        <v>46</v>
      </c>
      <c r="P16" s="34"/>
    </row>
    <row r="17" spans="1:16" ht="20.25" customHeight="1">
      <c r="A17" s="56">
        <v>5</v>
      </c>
      <c r="B17" s="16"/>
      <c r="C17" s="2" t="s">
        <v>12</v>
      </c>
      <c r="D17" s="3">
        <v>40063</v>
      </c>
      <c r="E17" s="3">
        <v>41888</v>
      </c>
      <c r="F17" s="5">
        <v>293619</v>
      </c>
      <c r="G17" s="5">
        <v>34681</v>
      </c>
      <c r="H17" s="2">
        <v>12</v>
      </c>
      <c r="I17" s="2"/>
      <c r="J17" s="2"/>
      <c r="K17" s="2"/>
      <c r="L17" s="2"/>
      <c r="M17" s="2"/>
      <c r="N17" s="12" t="s">
        <v>49</v>
      </c>
      <c r="O17" s="14" t="s">
        <v>48</v>
      </c>
      <c r="P17" s="12" t="s">
        <v>66</v>
      </c>
    </row>
    <row r="18" spans="1:16" ht="15">
      <c r="A18" s="56"/>
      <c r="B18" s="36" t="s">
        <v>16</v>
      </c>
      <c r="C18" s="27" t="s">
        <v>19</v>
      </c>
      <c r="D18" s="3">
        <v>40310</v>
      </c>
      <c r="E18" s="3">
        <v>42135</v>
      </c>
      <c r="F18" s="7">
        <v>76345</v>
      </c>
      <c r="G18" s="2"/>
      <c r="H18" s="2"/>
      <c r="I18" s="2"/>
      <c r="J18" s="2"/>
      <c r="K18" s="2"/>
      <c r="L18" s="2"/>
      <c r="M18" s="2"/>
      <c r="N18" s="12"/>
      <c r="O18" s="12"/>
      <c r="P18" s="41" t="s">
        <v>67</v>
      </c>
    </row>
    <row r="19" spans="1:16" ht="15">
      <c r="A19" s="56"/>
      <c r="B19" s="37"/>
      <c r="C19" s="27" t="s">
        <v>20</v>
      </c>
      <c r="D19" s="3">
        <v>40310</v>
      </c>
      <c r="E19" s="3">
        <v>42135</v>
      </c>
      <c r="F19" s="7">
        <v>229953.2</v>
      </c>
      <c r="G19" s="2"/>
      <c r="H19" s="2"/>
      <c r="I19" s="2"/>
      <c r="J19" s="2"/>
      <c r="K19" s="2"/>
      <c r="L19" s="2"/>
      <c r="M19" s="2"/>
      <c r="N19" s="12"/>
      <c r="O19" s="12"/>
      <c r="P19" s="42"/>
    </row>
    <row r="20" spans="1:16" ht="15">
      <c r="A20" s="56"/>
      <c r="B20" s="37"/>
      <c r="C20" s="27" t="s">
        <v>21</v>
      </c>
      <c r="D20" s="3">
        <v>40310</v>
      </c>
      <c r="E20" s="3">
        <v>42135</v>
      </c>
      <c r="F20" s="7">
        <v>249419.7</v>
      </c>
      <c r="G20" s="2"/>
      <c r="H20" s="2"/>
      <c r="I20" s="2"/>
      <c r="J20" s="2"/>
      <c r="K20" s="2"/>
      <c r="L20" s="2"/>
      <c r="M20" s="2"/>
      <c r="N20" s="12"/>
      <c r="O20" s="12"/>
      <c r="P20" s="42"/>
    </row>
    <row r="21" spans="1:16" ht="15">
      <c r="A21" s="56"/>
      <c r="B21" s="37"/>
      <c r="C21" s="27" t="s">
        <v>22</v>
      </c>
      <c r="D21" s="3">
        <v>40310</v>
      </c>
      <c r="E21" s="3">
        <v>42135</v>
      </c>
      <c r="F21" s="7">
        <v>54046.5</v>
      </c>
      <c r="G21" s="2"/>
      <c r="H21" s="2"/>
      <c r="I21" s="2"/>
      <c r="J21" s="2"/>
      <c r="K21" s="2"/>
      <c r="L21" s="2"/>
      <c r="M21" s="2"/>
      <c r="N21" s="12"/>
      <c r="O21" s="12"/>
      <c r="P21" s="42"/>
    </row>
    <row r="22" spans="1:16" ht="15">
      <c r="A22" s="56"/>
      <c r="B22" s="37"/>
      <c r="C22" s="27" t="s">
        <v>23</v>
      </c>
      <c r="D22" s="3">
        <v>40310</v>
      </c>
      <c r="E22" s="3">
        <v>42135</v>
      </c>
      <c r="F22" s="10">
        <v>105848</v>
      </c>
      <c r="G22" s="2"/>
      <c r="H22" s="2"/>
      <c r="I22" s="2"/>
      <c r="J22" s="2"/>
      <c r="K22" s="2"/>
      <c r="L22" s="2"/>
      <c r="M22" s="2"/>
      <c r="N22" s="12"/>
      <c r="O22" s="12"/>
      <c r="P22" s="42"/>
    </row>
    <row r="23" spans="1:16" ht="15">
      <c r="A23" s="56"/>
      <c r="B23" s="38"/>
      <c r="C23" s="27" t="s">
        <v>24</v>
      </c>
      <c r="D23" s="3">
        <v>40310</v>
      </c>
      <c r="E23" s="3">
        <v>42135</v>
      </c>
      <c r="F23" s="7">
        <v>164835</v>
      </c>
      <c r="G23" s="2"/>
      <c r="H23" s="2"/>
      <c r="I23" s="2"/>
      <c r="J23" s="2"/>
      <c r="K23" s="2"/>
      <c r="L23" s="2"/>
      <c r="M23" s="2"/>
      <c r="N23" s="12"/>
      <c r="O23" s="12"/>
      <c r="P23" s="42"/>
    </row>
    <row r="24" spans="1:16" ht="31.5" customHeight="1">
      <c r="A24" s="56"/>
      <c r="B24" s="16"/>
      <c r="C24" s="27" t="s">
        <v>72</v>
      </c>
      <c r="D24" s="3"/>
      <c r="E24" s="3"/>
      <c r="F24" s="9">
        <v>880447.4</v>
      </c>
      <c r="G24" s="19">
        <v>104780.6</v>
      </c>
      <c r="H24" s="23">
        <v>12</v>
      </c>
      <c r="I24" s="23" t="s">
        <v>36</v>
      </c>
      <c r="J24" s="23">
        <v>0</v>
      </c>
      <c r="K24" s="23" t="s">
        <v>37</v>
      </c>
      <c r="L24" s="19">
        <v>102588.5</v>
      </c>
      <c r="M24" s="23">
        <v>2192.1</v>
      </c>
      <c r="N24" s="24" t="s">
        <v>47</v>
      </c>
      <c r="O24" s="14" t="s">
        <v>50</v>
      </c>
      <c r="P24" s="43"/>
    </row>
    <row r="25" spans="1:16" ht="20.25" customHeight="1">
      <c r="A25" s="56">
        <v>7</v>
      </c>
      <c r="B25" s="16"/>
      <c r="C25" s="2" t="s">
        <v>26</v>
      </c>
      <c r="D25" s="3">
        <v>41333</v>
      </c>
      <c r="E25" s="3">
        <v>43158</v>
      </c>
      <c r="F25" s="7">
        <v>25040</v>
      </c>
      <c r="G25" s="5">
        <v>12175.8</v>
      </c>
      <c r="H25" s="2">
        <v>48</v>
      </c>
      <c r="I25" s="2">
        <v>0</v>
      </c>
      <c r="J25" s="2">
        <v>0</v>
      </c>
      <c r="K25" s="2">
        <v>63</v>
      </c>
      <c r="L25" s="2">
        <v>10323.4</v>
      </c>
      <c r="M25" s="2">
        <v>1789.4</v>
      </c>
      <c r="N25" s="12" t="s">
        <v>52</v>
      </c>
      <c r="O25" s="14" t="s">
        <v>51</v>
      </c>
      <c r="P25" s="12" t="s">
        <v>68</v>
      </c>
    </row>
    <row r="26" spans="1:16" ht="19.5" customHeight="1">
      <c r="A26" s="56">
        <v>8</v>
      </c>
      <c r="B26" s="16"/>
      <c r="C26" s="15" t="s">
        <v>13</v>
      </c>
      <c r="D26" s="3">
        <v>41291</v>
      </c>
      <c r="E26" s="3">
        <v>43116</v>
      </c>
      <c r="F26" s="5">
        <v>60497</v>
      </c>
      <c r="G26" s="5">
        <v>7236</v>
      </c>
      <c r="H26" s="2">
        <v>12</v>
      </c>
      <c r="I26" s="11" t="s">
        <v>25</v>
      </c>
      <c r="J26" s="2"/>
      <c r="K26" s="2"/>
      <c r="L26" s="2"/>
      <c r="M26" s="2"/>
      <c r="N26" s="12" t="s">
        <v>54</v>
      </c>
      <c r="O26" s="14" t="s">
        <v>53</v>
      </c>
      <c r="P26" s="12" t="s">
        <v>69</v>
      </c>
    </row>
    <row r="27" spans="1:16" ht="16.5" customHeight="1">
      <c r="A27" s="56">
        <v>9</v>
      </c>
      <c r="B27" s="16"/>
      <c r="C27" s="2" t="s">
        <v>27</v>
      </c>
      <c r="D27" s="3">
        <v>41387</v>
      </c>
      <c r="E27" s="3">
        <v>43212</v>
      </c>
      <c r="F27" s="5">
        <v>8547</v>
      </c>
      <c r="G27" s="2">
        <v>794</v>
      </c>
      <c r="H27" s="2">
        <v>9</v>
      </c>
      <c r="I27" s="2">
        <v>0</v>
      </c>
      <c r="J27" s="2">
        <v>0</v>
      </c>
      <c r="K27" s="2">
        <v>0</v>
      </c>
      <c r="L27" s="2">
        <v>794</v>
      </c>
      <c r="M27" s="2">
        <v>0</v>
      </c>
      <c r="N27" s="12" t="s">
        <v>52</v>
      </c>
      <c r="O27" s="14" t="s">
        <v>55</v>
      </c>
      <c r="P27" s="12" t="s">
        <v>70</v>
      </c>
    </row>
    <row r="28" spans="1:16" ht="28.5" customHeight="1">
      <c r="A28" s="56">
        <v>10</v>
      </c>
      <c r="B28" s="16"/>
      <c r="C28" s="2" t="s">
        <v>14</v>
      </c>
      <c r="D28" s="3">
        <v>41429</v>
      </c>
      <c r="E28" s="3">
        <v>43254</v>
      </c>
      <c r="F28" s="5">
        <v>47905</v>
      </c>
      <c r="G28" s="5">
        <v>2819.2</v>
      </c>
      <c r="H28" s="2">
        <v>6</v>
      </c>
      <c r="I28" s="2">
        <v>0</v>
      </c>
      <c r="J28" s="2">
        <v>0</v>
      </c>
      <c r="K28" s="2">
        <v>58</v>
      </c>
      <c r="L28" s="2">
        <v>1290</v>
      </c>
      <c r="M28" s="2">
        <v>1471.2</v>
      </c>
      <c r="N28" s="12" t="s">
        <v>52</v>
      </c>
      <c r="O28" s="14" t="s">
        <v>56</v>
      </c>
      <c r="P28" s="12" t="s">
        <v>71</v>
      </c>
    </row>
    <row r="29" spans="1:16" ht="15">
      <c r="A29" s="56"/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2"/>
      <c r="O29" s="12"/>
      <c r="P29" s="12"/>
    </row>
    <row r="30" spans="1:16" ht="15">
      <c r="A30" s="56"/>
      <c r="B30" s="16"/>
      <c r="C30" s="2" t="s">
        <v>38</v>
      </c>
      <c r="D30" s="2"/>
      <c r="E30" s="2"/>
      <c r="F30" s="5">
        <f>F8+F9+F10+F11+F12+F13+F14+F15+F17+F24+F25+F26+F27+F28</f>
        <v>2480045.9</v>
      </c>
      <c r="G30" s="5">
        <f>G8+G9+G10+G16+G17+G24+G25+G27+G28+G26</f>
        <v>350292.2</v>
      </c>
      <c r="H30" s="2"/>
      <c r="I30" s="2"/>
      <c r="J30" s="2"/>
      <c r="K30" s="2"/>
      <c r="L30" s="2"/>
      <c r="M30" s="2"/>
      <c r="N30" s="12"/>
      <c r="O30" s="12"/>
      <c r="P30" s="12"/>
    </row>
    <row r="31" spans="1:15" ht="15">
      <c r="A31" s="56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2"/>
      <c r="O31" s="12"/>
    </row>
    <row r="32" spans="1:15" ht="15">
      <c r="A32" s="56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2"/>
      <c r="O32" s="12"/>
    </row>
    <row r="33" spans="1:15" ht="15">
      <c r="A33" s="56"/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2"/>
      <c r="O33" s="12"/>
    </row>
    <row r="34" spans="1:15" ht="15">
      <c r="A34" s="56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"/>
      <c r="O34" s="12"/>
    </row>
    <row r="35" spans="1:15" ht="15">
      <c r="A35" s="56"/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2"/>
      <c r="O35" s="12"/>
    </row>
  </sheetData>
  <sheetProtection/>
  <mergeCells count="18">
    <mergeCell ref="P18:P24"/>
    <mergeCell ref="B18:B23"/>
    <mergeCell ref="H2:H3"/>
    <mergeCell ref="I2:M2"/>
    <mergeCell ref="N2:N3"/>
    <mergeCell ref="F2:F3"/>
    <mergeCell ref="C2:C3"/>
    <mergeCell ref="D2:D3"/>
    <mergeCell ref="E2:E3"/>
    <mergeCell ref="O2:O3"/>
    <mergeCell ref="P2:P3"/>
    <mergeCell ref="P4:P8"/>
    <mergeCell ref="P11:P16"/>
    <mergeCell ref="A2:A3"/>
    <mergeCell ref="G2:G3"/>
    <mergeCell ref="B4:B8"/>
    <mergeCell ref="B2:B3"/>
    <mergeCell ref="B11:B15"/>
  </mergeCells>
  <hyperlinks>
    <hyperlink ref="O9" r:id="rId1" display="http://fsc.force.com/servlet/servlet.FileDownload?file=00P4000000AR5yuEAD"/>
    <hyperlink ref="O8" r:id="rId2" display="http://fsc.force.com/servlet/servlet.FileDownload?file=00P4000000FZ2WLEA1"/>
    <hyperlink ref="O10" r:id="rId3" display="http://fsc.force.com/servlet/servlet.FileDownload?file=00P400000093tgOEAQ"/>
    <hyperlink ref="O16" r:id="rId4" display="http://fsc.force.com/servlet/servlet.FileDownload?file=00P4000000CfX4MEAV"/>
    <hyperlink ref="O17" r:id="rId5" display="http://fsc.force.com/servlet/servlet.FileDownload?file=00P40000004a7PFEAY "/>
    <hyperlink ref="O24" r:id="rId6" display="http://fsc.force.com/servlet/servlet.FileDownload?file=00P4000000ARu2fEAD "/>
    <hyperlink ref="O25" r:id="rId7" display="http://fsc.force.com/servlet/servlet.FileDownload?file=00P4000000DWsEcEAL"/>
    <hyperlink ref="O26" r:id="rId8" display="http://fsc.force.com/servlet/servlet.FileDownload?file=00P4000000DVjXtEAL "/>
    <hyperlink ref="O27" r:id="rId9" display="http://fsc.force.com/servlet/servlet.FileDownload?file=00P4000000EKIclEAH "/>
    <hyperlink ref="O28" r:id="rId10" display="http://fsc.force.com/servlet/servlet.FileDownload?file=00P4000000ElYY8EAN 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2013-09-13T04:48:15Z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